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Handicap" sheetId="1" r:id="rId1"/>
  </sheets>
  <externalReferences>
    <externalReference r:id="rId4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<sst xmlns="http://schemas.openxmlformats.org/spreadsheetml/2006/main" count="35" uniqueCount="34">
  <si>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</si>
  <si>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</si>
  <si>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</si>
  <si>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</si>
  <si>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</si>
  <si>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</si>
  <si>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</si>
  <si>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</si>
  <si>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</si>
  <si>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</si>
  <si>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</si>
  <si>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</si>
  <si>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</si>
  <si>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</si>
  <si>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</si>
  <si>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</si>
  <si>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</si>
  <si>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1 ère Période - 1 ère Journée</t>
  </si>
  <si>
    <t>Asselin Line</t>
  </si>
  <si>
    <t>Lecordier Manu</t>
  </si>
  <si>
    <t>Niobey Hubert</t>
  </si>
  <si>
    <t>Résultats Doublette 2023-2024</t>
  </si>
  <si>
    <t>1-Delafosse Florian</t>
  </si>
  <si>
    <t>1-Mercier Régine</t>
  </si>
  <si>
    <t>2-Delafosse Nicolas</t>
  </si>
  <si>
    <t>2-Lecarpentier Denis</t>
  </si>
  <si>
    <t>3-Canteux Thierry</t>
  </si>
  <si>
    <t>3-Gadais Alain</t>
  </si>
  <si>
    <t>4-Gadais Cathy</t>
  </si>
  <si>
    <t>4-Levesque Bernard</t>
  </si>
  <si>
    <t>5-Gresselin Cyrille</t>
  </si>
  <si>
    <t>5-Mercier Guy</t>
  </si>
  <si>
    <t>6-Morel Anne-Gaelle</t>
  </si>
  <si>
    <t>6-Clavier Fanfan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</si>
</sst>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512</v>
          </cell>
          <cell r="E2">
            <v>534</v>
          </cell>
        </row>
        <row r="3">
          <cell r="D3">
            <v>538</v>
          </cell>
          <cell r="E3">
            <v>481</v>
          </cell>
        </row>
        <row r="4">
          <cell r="D4">
            <v>641</v>
          </cell>
          <cell r="E4">
            <v>572</v>
          </cell>
        </row>
        <row r="5">
          <cell r="D5">
            <v>515</v>
          </cell>
          <cell r="E5">
            <v>554</v>
          </cell>
        </row>
        <row r="6">
          <cell r="D6">
            <v>396</v>
          </cell>
          <cell r="E6">
            <v>513</v>
          </cell>
        </row>
        <row r="7">
          <cell r="D7">
            <v>471</v>
          </cell>
          <cell r="E7">
            <v>537</v>
          </cell>
        </row>
        <row r="8">
          <cell r="D8">
            <v>536</v>
          </cell>
          <cell r="E8">
            <v>520</v>
          </cell>
        </row>
        <row r="9">
          <cell r="D9">
            <v>483</v>
          </cell>
          <cell r="E9">
            <v>473</v>
          </cell>
        </row>
        <row r="10">
          <cell r="D10">
            <v>486</v>
          </cell>
          <cell r="E10">
            <v>571</v>
          </cell>
        </row>
        <row r="11">
          <cell r="D11">
            <v>572</v>
          </cell>
          <cell r="E11">
            <v>570</v>
          </cell>
        </row>
        <row r="12">
          <cell r="D12">
            <v>470</v>
          </cell>
          <cell r="E12">
            <v>487</v>
          </cell>
        </row>
        <row r="13">
          <cell r="D13">
            <v>553</v>
          </cell>
          <cell r="E13">
            <v>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2.28125" style="4" bestFit="1" customWidth="1"/>
    <col min="5" max="6" width="10.421875" style="3" bestFit="1" customWidth="1"/>
    <col min="7" max="7" width="10.7109375" style="3" bestFit="1" customWidth="1"/>
    <col min="8" max="8" width="12.00390625" style="3" bestFit="1" customWidth="1"/>
    <col min="9" max="10" width="12.28125" style="3" bestFit="1" customWidth="1"/>
    <col min="11" max="11" width="9.57421875" style="3" bestFit="1" customWidth="1"/>
    <col min="12" max="13" width="12.28125" style="3" bestFit="1" customWidth="1"/>
    <col min="14" max="14" width="12.00390625" style="3" bestFit="1" customWidth="1"/>
    <col min="15" max="15" width="12.140625" style="3" customWidth="1"/>
    <col min="16" max="16" width="12.28125" style="3" bestFit="1" customWidth="1"/>
    <col min="17" max="17" width="4.421875" style="0" customWidth="1"/>
    <col min="18" max="18" width="4.7109375" style="0" bestFit="1" customWidth="1"/>
    <col min="19" max="19" width="5.140625" style="0" bestFit="1" customWidth="1"/>
  </cols>
  <sheetData>
    <row r="1" spans="2:16" ht="18">
      <c r="B1" s="66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4" ht="15.75">
      <c r="B2" s="1"/>
      <c r="C2" s="1"/>
      <c r="D2" s="2"/>
    </row>
    <row r="3" spans="2:16" ht="15.75" customHeight="1">
      <c r="B3" s="67" t="s">
        <v>0</v>
      </c>
      <c r="C3" s="68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ht="15.75" customHeight="1">
      <c r="B4" s="69" t="s">
        <v>17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1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ht="13.5" thickBot="1"/>
    <row r="7" spans="2:16" ht="57" customHeight="1" thickBot="1">
      <c r="B7" s="7" t="s">
        <v>1</v>
      </c>
      <c r="C7" s="5" t="s">
        <v>2</v>
      </c>
      <c r="D7" s="5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10</v>
      </c>
      <c r="L7" s="5" t="s">
        <v>14</v>
      </c>
      <c r="M7" s="5" t="s">
        <v>15</v>
      </c>
      <c r="N7" s="5" t="s">
        <v>11</v>
      </c>
      <c r="O7" s="5" t="s">
        <v>12</v>
      </c>
      <c r="P7" s="5" t="s">
        <v>0</v>
      </c>
    </row>
    <row r="8" spans="2:19" ht="19.5" customHeight="1" thickBot="1">
      <c r="B8" s="33" t="s">
        <v>24</v>
      </c>
      <c r="C8" s="45"/>
      <c r="D8" s="15">
        <v>18</v>
      </c>
      <c r="E8" s="21">
        <f>'[1]Feuil7'!D4</f>
        <v>641</v>
      </c>
      <c r="F8" s="22">
        <f>'[1]Feuil7'!E4</f>
        <v>572</v>
      </c>
      <c r="G8" s="17">
        <f aca="true" t="shared" si="0" ref="G8:G26">SUM(E8:F8)</f>
        <v>1213</v>
      </c>
      <c r="H8" s="63">
        <f aca="true" t="shared" si="1" ref="H8:H26">INT(G8/6)</f>
        <v>202</v>
      </c>
      <c r="I8" s="17">
        <f aca="true" t="shared" si="2" ref="I8:I26">G8+(6*D8)</f>
        <v>1321</v>
      </c>
      <c r="J8" s="18">
        <f aca="true" t="shared" si="3" ref="J8:J26">INT(I8/6)</f>
        <v>220</v>
      </c>
      <c r="K8" s="15">
        <f aca="true" t="shared" si="4" ref="K8:K26">C8+G8</f>
        <v>1213</v>
      </c>
      <c r="L8" s="15">
        <v>235</v>
      </c>
      <c r="M8" s="15">
        <v>641</v>
      </c>
      <c r="N8" s="44">
        <f aca="true" t="shared" si="5" ref="N8:N26">IF(O8=0,"  ",INT(K8/O8))</f>
        <v>202</v>
      </c>
      <c r="O8" s="15">
        <v>6</v>
      </c>
      <c r="P8" s="43">
        <f aca="true" t="shared" si="6" ref="P8:P26">IF(O8=0,D8,IF(INT((R$9-N8)*S$9)&lt;0,0,INT((R$9-N8)*S$9)))</f>
        <v>12</v>
      </c>
      <c r="R8" s="64" t="s">
        <v>16</v>
      </c>
      <c r="S8" s="65"/>
    </row>
    <row r="9" spans="2:19" ht="19.5" customHeight="1" thickBot="1">
      <c r="B9" s="19" t="s">
        <v>31</v>
      </c>
      <c r="C9" s="47"/>
      <c r="D9" s="20">
        <v>18</v>
      </c>
      <c r="E9" s="21">
        <f>'[1]Feuil7'!D11</f>
        <v>572</v>
      </c>
      <c r="F9" s="22">
        <f>'[1]Feuil7'!E11</f>
        <v>570</v>
      </c>
      <c r="G9" s="22">
        <f t="shared" si="0"/>
        <v>1142</v>
      </c>
      <c r="H9" s="22">
        <f t="shared" si="1"/>
        <v>190</v>
      </c>
      <c r="I9" s="22">
        <f t="shared" si="2"/>
        <v>1250</v>
      </c>
      <c r="J9" s="23">
        <f t="shared" si="3"/>
        <v>208</v>
      </c>
      <c r="K9" s="20">
        <f t="shared" si="4"/>
        <v>1142</v>
      </c>
      <c r="L9" s="15">
        <v>210</v>
      </c>
      <c r="M9" s="15">
        <v>572</v>
      </c>
      <c r="N9" s="20">
        <f t="shared" si="5"/>
        <v>190</v>
      </c>
      <c r="O9" s="20">
        <v>6</v>
      </c>
      <c r="P9" s="24">
        <f t="shared" si="6"/>
        <v>21</v>
      </c>
      <c r="R9" s="13">
        <v>220</v>
      </c>
      <c r="S9" s="14">
        <v>0.7</v>
      </c>
    </row>
    <row r="10" spans="2:16" ht="19.5" customHeight="1" thickBot="1">
      <c r="B10" s="48" t="s">
        <v>25</v>
      </c>
      <c r="C10" s="47"/>
      <c r="D10" s="20">
        <v>29</v>
      </c>
      <c r="E10" s="21">
        <f>'[1]Feuil7'!D5</f>
        <v>515</v>
      </c>
      <c r="F10" s="22">
        <f>'[1]Feuil7'!E5</f>
        <v>554</v>
      </c>
      <c r="G10" s="22">
        <f t="shared" si="0"/>
        <v>1069</v>
      </c>
      <c r="H10" s="22">
        <f t="shared" si="1"/>
        <v>178</v>
      </c>
      <c r="I10" s="22">
        <f t="shared" si="2"/>
        <v>1243</v>
      </c>
      <c r="J10" s="23">
        <f t="shared" si="3"/>
        <v>207</v>
      </c>
      <c r="K10" s="20">
        <f t="shared" si="4"/>
        <v>1069</v>
      </c>
      <c r="L10" s="15">
        <v>239</v>
      </c>
      <c r="M10" s="15">
        <v>554</v>
      </c>
      <c r="N10" s="20">
        <f t="shared" si="5"/>
        <v>178</v>
      </c>
      <c r="O10" s="20">
        <v>6</v>
      </c>
      <c r="P10" s="24">
        <f t="shared" si="6"/>
        <v>29</v>
      </c>
    </row>
    <row r="11" spans="2:16" ht="19.5" customHeight="1" thickBot="1">
      <c r="B11" s="48" t="s">
        <v>28</v>
      </c>
      <c r="C11" s="47"/>
      <c r="D11" s="20">
        <v>40</v>
      </c>
      <c r="E11" s="21">
        <f>'[1]Feuil7'!D8</f>
        <v>536</v>
      </c>
      <c r="F11" s="22">
        <f>'[1]Feuil7'!E8</f>
        <v>520</v>
      </c>
      <c r="G11" s="22">
        <f t="shared" si="0"/>
        <v>1056</v>
      </c>
      <c r="H11" s="22">
        <f t="shared" si="1"/>
        <v>176</v>
      </c>
      <c r="I11" s="22">
        <f t="shared" si="2"/>
        <v>1296</v>
      </c>
      <c r="J11" s="23">
        <f t="shared" si="3"/>
        <v>216</v>
      </c>
      <c r="K11" s="20">
        <f t="shared" si="4"/>
        <v>1056</v>
      </c>
      <c r="L11" s="15">
        <v>191</v>
      </c>
      <c r="M11" s="15">
        <v>536</v>
      </c>
      <c r="N11" s="20">
        <f t="shared" si="5"/>
        <v>176</v>
      </c>
      <c r="O11" s="20">
        <v>6</v>
      </c>
      <c r="P11" s="24">
        <f t="shared" si="6"/>
        <v>30</v>
      </c>
    </row>
    <row r="12" spans="2:16" ht="19.5" customHeight="1" thickBot="1">
      <c r="B12" s="48" t="s">
        <v>30</v>
      </c>
      <c r="C12" s="47"/>
      <c r="D12" s="20">
        <v>25</v>
      </c>
      <c r="E12" s="21">
        <f>'[1]Feuil7'!D10</f>
        <v>486</v>
      </c>
      <c r="F12" s="22">
        <f>'[1]Feuil7'!E10</f>
        <v>571</v>
      </c>
      <c r="G12" s="22">
        <f t="shared" si="0"/>
        <v>1057</v>
      </c>
      <c r="H12" s="22">
        <f t="shared" si="1"/>
        <v>176</v>
      </c>
      <c r="I12" s="22">
        <f t="shared" si="2"/>
        <v>1207</v>
      </c>
      <c r="J12" s="23">
        <f t="shared" si="3"/>
        <v>201</v>
      </c>
      <c r="K12" s="20">
        <f t="shared" si="4"/>
        <v>1057</v>
      </c>
      <c r="L12" s="15">
        <v>218</v>
      </c>
      <c r="M12" s="15">
        <v>571</v>
      </c>
      <c r="N12" s="20">
        <f t="shared" si="5"/>
        <v>176</v>
      </c>
      <c r="O12" s="20">
        <v>6</v>
      </c>
      <c r="P12" s="24">
        <f t="shared" si="6"/>
        <v>30</v>
      </c>
    </row>
    <row r="13" spans="2:16" ht="19.5" customHeight="1" thickBot="1">
      <c r="B13" s="48" t="s">
        <v>22</v>
      </c>
      <c r="C13" s="47"/>
      <c r="D13" s="20">
        <v>22</v>
      </c>
      <c r="E13" s="21">
        <f>'[1]Feuil7'!D2</f>
        <v>512</v>
      </c>
      <c r="F13" s="22">
        <f>'[1]Feuil7'!E2</f>
        <v>534</v>
      </c>
      <c r="G13" s="22">
        <f t="shared" si="0"/>
        <v>1046</v>
      </c>
      <c r="H13" s="22">
        <f t="shared" si="1"/>
        <v>174</v>
      </c>
      <c r="I13" s="22">
        <f t="shared" si="2"/>
        <v>1178</v>
      </c>
      <c r="J13" s="23">
        <f t="shared" si="3"/>
        <v>196</v>
      </c>
      <c r="K13" s="20">
        <f t="shared" si="4"/>
        <v>1046</v>
      </c>
      <c r="L13" s="15">
        <v>193</v>
      </c>
      <c r="M13" s="15">
        <v>534</v>
      </c>
      <c r="N13" s="20">
        <f t="shared" si="5"/>
        <v>174</v>
      </c>
      <c r="O13" s="20">
        <v>6</v>
      </c>
      <c r="P13" s="24">
        <f t="shared" si="6"/>
        <v>32</v>
      </c>
    </row>
    <row r="14" spans="2:16" ht="19.5" customHeight="1" thickBot="1">
      <c r="B14" s="19" t="s">
        <v>33</v>
      </c>
      <c r="C14" s="47"/>
      <c r="D14" s="20">
        <v>32</v>
      </c>
      <c r="E14" s="21">
        <f>'[1]Feuil7'!D13</f>
        <v>553</v>
      </c>
      <c r="F14" s="22">
        <f>'[1]Feuil7'!E13</f>
        <v>471</v>
      </c>
      <c r="G14" s="22">
        <f t="shared" si="0"/>
        <v>1024</v>
      </c>
      <c r="H14" s="22">
        <f t="shared" si="1"/>
        <v>170</v>
      </c>
      <c r="I14" s="22">
        <f t="shared" si="2"/>
        <v>1216</v>
      </c>
      <c r="J14" s="23">
        <f t="shared" si="3"/>
        <v>202</v>
      </c>
      <c r="K14" s="20">
        <f t="shared" si="4"/>
        <v>1024</v>
      </c>
      <c r="L14" s="15">
        <v>189</v>
      </c>
      <c r="M14" s="15">
        <v>553</v>
      </c>
      <c r="N14" s="20">
        <f t="shared" si="5"/>
        <v>170</v>
      </c>
      <c r="O14" s="20">
        <v>6</v>
      </c>
      <c r="P14" s="60">
        <f t="shared" si="6"/>
        <v>35</v>
      </c>
    </row>
    <row r="15" spans="2:16" ht="19.5" customHeight="1" thickBot="1">
      <c r="B15" s="19" t="s">
        <v>23</v>
      </c>
      <c r="C15" s="46"/>
      <c r="D15" s="20">
        <v>32</v>
      </c>
      <c r="E15" s="21">
        <f>'[1]Feuil7'!D3</f>
        <v>538</v>
      </c>
      <c r="F15" s="22">
        <f>'[1]Feuil7'!E3</f>
        <v>481</v>
      </c>
      <c r="G15" s="22">
        <f t="shared" si="0"/>
        <v>1019</v>
      </c>
      <c r="H15" s="22">
        <f t="shared" si="1"/>
        <v>169</v>
      </c>
      <c r="I15" s="22">
        <f t="shared" si="2"/>
        <v>1211</v>
      </c>
      <c r="J15" s="23">
        <f t="shared" si="3"/>
        <v>201</v>
      </c>
      <c r="K15" s="20">
        <f t="shared" si="4"/>
        <v>1019</v>
      </c>
      <c r="L15" s="15">
        <v>188</v>
      </c>
      <c r="M15" s="15">
        <v>538</v>
      </c>
      <c r="N15" s="20">
        <f t="shared" si="5"/>
        <v>169</v>
      </c>
      <c r="O15" s="20">
        <v>6</v>
      </c>
      <c r="P15" s="24">
        <f t="shared" si="6"/>
        <v>35</v>
      </c>
    </row>
    <row r="16" spans="2:16" ht="19.5" customHeight="1" thickBot="1">
      <c r="B16" s="48" t="s">
        <v>27</v>
      </c>
      <c r="C16" s="47"/>
      <c r="D16" s="20">
        <v>28</v>
      </c>
      <c r="E16" s="21">
        <f>'[1]Feuil7'!D7</f>
        <v>471</v>
      </c>
      <c r="F16" s="22">
        <f>'[1]Feuil7'!E7</f>
        <v>537</v>
      </c>
      <c r="G16" s="22">
        <f t="shared" si="0"/>
        <v>1008</v>
      </c>
      <c r="H16" s="22">
        <f t="shared" si="1"/>
        <v>168</v>
      </c>
      <c r="I16" s="22">
        <f t="shared" si="2"/>
        <v>1176</v>
      </c>
      <c r="J16" s="23">
        <f t="shared" si="3"/>
        <v>196</v>
      </c>
      <c r="K16" s="20">
        <f t="shared" si="4"/>
        <v>1008</v>
      </c>
      <c r="L16" s="15">
        <v>204</v>
      </c>
      <c r="M16" s="15">
        <v>537</v>
      </c>
      <c r="N16" s="20">
        <f t="shared" si="5"/>
        <v>168</v>
      </c>
      <c r="O16" s="20">
        <v>6</v>
      </c>
      <c r="P16" s="24">
        <f t="shared" si="6"/>
        <v>36</v>
      </c>
    </row>
    <row r="17" spans="2:16" ht="19.5" customHeight="1" thickBot="1">
      <c r="B17" s="48" t="s">
        <v>29</v>
      </c>
      <c r="C17" s="47"/>
      <c r="D17" s="20">
        <v>42</v>
      </c>
      <c r="E17" s="21">
        <f>'[1]Feuil7'!D9</f>
        <v>483</v>
      </c>
      <c r="F17" s="22">
        <f>'[1]Feuil7'!E9</f>
        <v>473</v>
      </c>
      <c r="G17" s="22">
        <f t="shared" si="0"/>
        <v>956</v>
      </c>
      <c r="H17" s="22">
        <f t="shared" si="1"/>
        <v>159</v>
      </c>
      <c r="I17" s="22">
        <f t="shared" si="2"/>
        <v>1208</v>
      </c>
      <c r="J17" s="23">
        <f t="shared" si="3"/>
        <v>201</v>
      </c>
      <c r="K17" s="20">
        <f t="shared" si="4"/>
        <v>956</v>
      </c>
      <c r="L17" s="15">
        <v>180</v>
      </c>
      <c r="M17" s="15">
        <v>483</v>
      </c>
      <c r="N17" s="20">
        <f t="shared" si="5"/>
        <v>159</v>
      </c>
      <c r="O17" s="20">
        <v>6</v>
      </c>
      <c r="P17" s="24">
        <f t="shared" si="6"/>
        <v>42</v>
      </c>
    </row>
    <row r="18" spans="2:16" ht="19.5" customHeight="1" thickBot="1">
      <c r="B18" s="49" t="s">
        <v>32</v>
      </c>
      <c r="C18" s="50"/>
      <c r="D18" s="20">
        <v>43</v>
      </c>
      <c r="E18" s="21">
        <f>'[1]Feuil7'!D12</f>
        <v>470</v>
      </c>
      <c r="F18" s="22">
        <f>'[1]Feuil7'!E12</f>
        <v>487</v>
      </c>
      <c r="G18" s="22">
        <f t="shared" si="0"/>
        <v>957</v>
      </c>
      <c r="H18" s="25">
        <f t="shared" si="1"/>
        <v>159</v>
      </c>
      <c r="I18" s="25">
        <f t="shared" si="2"/>
        <v>1215</v>
      </c>
      <c r="J18" s="26">
        <f t="shared" si="3"/>
        <v>202</v>
      </c>
      <c r="K18" s="27">
        <f t="shared" si="4"/>
        <v>957</v>
      </c>
      <c r="L18" s="15">
        <v>171</v>
      </c>
      <c r="M18" s="15">
        <v>487</v>
      </c>
      <c r="N18" s="27">
        <f t="shared" si="5"/>
        <v>159</v>
      </c>
      <c r="O18" s="20">
        <v>6</v>
      </c>
      <c r="P18" s="28">
        <f t="shared" si="6"/>
        <v>42</v>
      </c>
    </row>
    <row r="19" spans="2:16" ht="19.5" customHeight="1" thickBot="1">
      <c r="B19" s="61" t="s">
        <v>26</v>
      </c>
      <c r="C19" s="51"/>
      <c r="D19" s="62">
        <v>37</v>
      </c>
      <c r="E19" s="30">
        <f>'[1]Feuil7'!D6</f>
        <v>396</v>
      </c>
      <c r="F19" s="31">
        <f>'[1]Feuil7'!E6</f>
        <v>513</v>
      </c>
      <c r="G19" s="31">
        <f t="shared" si="0"/>
        <v>909</v>
      </c>
      <c r="H19" s="31">
        <f t="shared" si="1"/>
        <v>151</v>
      </c>
      <c r="I19" s="31">
        <f t="shared" si="2"/>
        <v>1131</v>
      </c>
      <c r="J19" s="32">
        <f t="shared" si="3"/>
        <v>188</v>
      </c>
      <c r="K19" s="29">
        <f t="shared" si="4"/>
        <v>909</v>
      </c>
      <c r="L19" s="15">
        <v>182</v>
      </c>
      <c r="M19" s="15">
        <v>513</v>
      </c>
      <c r="N19" s="29">
        <f t="shared" si="5"/>
        <v>151</v>
      </c>
      <c r="O19" s="29">
        <v>6</v>
      </c>
      <c r="P19" s="42">
        <f t="shared" si="6"/>
        <v>48</v>
      </c>
    </row>
    <row r="20" spans="2:16" ht="19.5" customHeight="1">
      <c r="B20" s="33" t="s">
        <v>18</v>
      </c>
      <c r="C20" s="45"/>
      <c r="D20" s="15">
        <v>65</v>
      </c>
      <c r="E20" s="16"/>
      <c r="F20" s="17"/>
      <c r="G20" s="17">
        <f t="shared" si="0"/>
        <v>0</v>
      </c>
      <c r="H20" s="17">
        <f t="shared" si="1"/>
        <v>0</v>
      </c>
      <c r="I20" s="17">
        <f t="shared" si="2"/>
        <v>390</v>
      </c>
      <c r="J20" s="18">
        <f t="shared" si="3"/>
        <v>65</v>
      </c>
      <c r="K20" s="15">
        <f t="shared" si="4"/>
        <v>0</v>
      </c>
      <c r="L20" s="15"/>
      <c r="M20" s="15"/>
      <c r="N20" s="15" t="str">
        <f t="shared" si="5"/>
        <v>  </v>
      </c>
      <c r="O20" s="15">
        <v>0</v>
      </c>
      <c r="P20" s="53">
        <f t="shared" si="6"/>
        <v>65</v>
      </c>
    </row>
    <row r="21" spans="2:16" ht="19.5" customHeight="1">
      <c r="B21" s="54" t="s">
        <v>19</v>
      </c>
      <c r="C21" s="55"/>
      <c r="D21" s="27">
        <v>29</v>
      </c>
      <c r="E21" s="34"/>
      <c r="F21" s="25"/>
      <c r="G21" s="25">
        <f t="shared" si="0"/>
        <v>0</v>
      </c>
      <c r="H21" s="25">
        <f t="shared" si="1"/>
        <v>0</v>
      </c>
      <c r="I21" s="25">
        <f t="shared" si="2"/>
        <v>174</v>
      </c>
      <c r="J21" s="26">
        <f t="shared" si="3"/>
        <v>29</v>
      </c>
      <c r="K21" s="27">
        <f t="shared" si="4"/>
        <v>0</v>
      </c>
      <c r="L21" s="27"/>
      <c r="M21" s="27"/>
      <c r="N21" s="27" t="str">
        <f t="shared" si="5"/>
        <v>  </v>
      </c>
      <c r="O21" s="27">
        <v>0</v>
      </c>
      <c r="P21" s="35">
        <f t="shared" si="6"/>
        <v>29</v>
      </c>
    </row>
    <row r="22" spans="2:16" ht="19.5" customHeight="1">
      <c r="B22" s="54" t="s">
        <v>20</v>
      </c>
      <c r="C22" s="55"/>
      <c r="D22" s="27">
        <v>32</v>
      </c>
      <c r="E22" s="34"/>
      <c r="F22" s="25"/>
      <c r="G22" s="25">
        <f t="shared" si="0"/>
        <v>0</v>
      </c>
      <c r="H22" s="25">
        <f t="shared" si="1"/>
        <v>0</v>
      </c>
      <c r="I22" s="25">
        <f t="shared" si="2"/>
        <v>192</v>
      </c>
      <c r="J22" s="26">
        <f t="shared" si="3"/>
        <v>32</v>
      </c>
      <c r="K22" s="27">
        <f t="shared" si="4"/>
        <v>0</v>
      </c>
      <c r="L22" s="27"/>
      <c r="M22" s="27"/>
      <c r="N22" s="27" t="str">
        <f t="shared" si="5"/>
        <v>  </v>
      </c>
      <c r="O22" s="27">
        <v>0</v>
      </c>
      <c r="P22" s="35">
        <f t="shared" si="6"/>
        <v>32</v>
      </c>
    </row>
    <row r="23" spans="2:16" ht="19.5" customHeight="1">
      <c r="B23" s="56"/>
      <c r="C23" s="47"/>
      <c r="D23" s="20"/>
      <c r="E23" s="21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  <c r="J23" s="23">
        <f t="shared" si="3"/>
        <v>0</v>
      </c>
      <c r="K23" s="20">
        <f t="shared" si="4"/>
        <v>0</v>
      </c>
      <c r="L23" s="20"/>
      <c r="M23" s="20"/>
      <c r="N23" s="20" t="str">
        <f t="shared" si="5"/>
        <v>  </v>
      </c>
      <c r="O23" s="20">
        <v>0</v>
      </c>
      <c r="P23" s="28">
        <f t="shared" si="6"/>
        <v>0</v>
      </c>
    </row>
    <row r="24" spans="2:16" ht="19.5" customHeight="1">
      <c r="B24" s="56"/>
      <c r="C24" s="47"/>
      <c r="D24" s="20"/>
      <c r="E24" s="21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  <c r="J24" s="23">
        <f t="shared" si="3"/>
        <v>0</v>
      </c>
      <c r="K24" s="20">
        <f t="shared" si="4"/>
        <v>0</v>
      </c>
      <c r="L24" s="20"/>
      <c r="M24" s="20"/>
      <c r="N24" s="20" t="str">
        <f t="shared" si="5"/>
        <v>  </v>
      </c>
      <c r="O24" s="20">
        <v>0</v>
      </c>
      <c r="P24" s="35">
        <f t="shared" si="6"/>
        <v>0</v>
      </c>
    </row>
    <row r="25" spans="2:16" ht="19.5" customHeight="1">
      <c r="B25" s="56"/>
      <c r="C25" s="47"/>
      <c r="D25" s="20"/>
      <c r="E25" s="21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  <c r="J25" s="23">
        <f t="shared" si="3"/>
        <v>0</v>
      </c>
      <c r="K25" s="20">
        <f t="shared" si="4"/>
        <v>0</v>
      </c>
      <c r="L25" s="20"/>
      <c r="M25" s="20"/>
      <c r="N25" s="20" t="str">
        <f t="shared" si="5"/>
        <v>  </v>
      </c>
      <c r="O25" s="20"/>
      <c r="P25" s="35">
        <f t="shared" si="6"/>
        <v>0</v>
      </c>
    </row>
    <row r="26" spans="2:16" ht="19.5" customHeight="1">
      <c r="B26" s="48"/>
      <c r="C26" s="47"/>
      <c r="D26" s="20"/>
      <c r="E26" s="21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  <c r="J26" s="23">
        <f t="shared" si="3"/>
        <v>0</v>
      </c>
      <c r="K26" s="20">
        <f t="shared" si="4"/>
        <v>0</v>
      </c>
      <c r="L26" s="20"/>
      <c r="M26" s="20"/>
      <c r="N26" s="20" t="str">
        <f t="shared" si="5"/>
        <v>  </v>
      </c>
      <c r="O26" s="20">
        <v>0</v>
      </c>
      <c r="P26" s="35">
        <f t="shared" si="6"/>
        <v>0</v>
      </c>
    </row>
    <row r="27" spans="2:16" ht="19.5" customHeight="1" thickBot="1">
      <c r="B27" s="36"/>
      <c r="C27" s="57"/>
      <c r="D27" s="37"/>
      <c r="E27" s="38"/>
      <c r="F27" s="39"/>
      <c r="G27" s="39"/>
      <c r="H27" s="31"/>
      <c r="I27" s="39"/>
      <c r="J27" s="40"/>
      <c r="K27" s="41"/>
      <c r="L27" s="41"/>
      <c r="M27" s="41"/>
      <c r="N27" s="41"/>
      <c r="O27" s="41"/>
      <c r="P27" s="52"/>
    </row>
    <row r="29" spans="14:18" ht="14.25">
      <c r="N29" s="58" t="s">
        <v>13</v>
      </c>
      <c r="O29" s="59">
        <v>45133</v>
      </c>
      <c r="R29" s="6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2011-09-23T08:38:43Z</cp:lastPrinted>
  <dcterms:created xsi:type="dcterms:W3CDTF">2006-10-13T21:16:31Z</dcterms:created>
  <dcterms:modified xsi:type="dcterms:W3CDTF">2023-09-22T10:07:35Z</dcterms:modified>
  <cp:category/>
  <cp:version/>
  <cp:contentType/>
  <cp:contentStatus/>
</cp:coreProperties>
</file>